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<sst xmlns="http://schemas.openxmlformats.org/spreadsheetml/2006/main" count="51" uniqueCount="46">
  <si>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Centering round stock in a 3 jaw chuck</t>
  </si>
  <si>
    <t>Assumptions:</t>
  </si>
  <si>
    <t>Stock is perfectly round.</t>
  </si>
  <si>
    <t>Jaws move in and out the same amount.</t>
  </si>
  <si>
    <t>Needed instruments:</t>
  </si>
  <si>
    <t>Mic</t>
  </si>
  <si>
    <t>DTI</t>
  </si>
  <si>
    <t>shim stock</t>
  </si>
  <si>
    <t>Protractor</t>
  </si>
  <si>
    <t>Process:</t>
  </si>
  <si>
    <t>Measure diameter of part and record here</t>
  </si>
  <si>
    <t>Clamp part in chuck mounted on lathe and don't let it rotate with respect to jaws as shims are added.</t>
  </si>
  <si>
    <t>Max is</t>
  </si>
  <si>
    <t>Min is</t>
  </si>
  <si>
    <t>Angle is</t>
  </si>
  <si>
    <t>degrees</t>
  </si>
  <si>
    <t>Fabricate a shim of thickness</t>
  </si>
  <si>
    <t>and put between jaw J2 and part.</t>
  </si>
  <si>
    <t>and put between jaw J3 and part.</t>
  </si>
  <si>
    <t>In rads</t>
  </si>
  <si>
    <t>Radius</t>
  </si>
  <si>
    <t>TIR</t>
  </si>
  <si>
    <t>X1</t>
  </si>
  <si>
    <t>Y1</t>
  </si>
  <si>
    <t>Jaw2</t>
  </si>
  <si>
    <t>A</t>
  </si>
  <si>
    <t>B</t>
  </si>
  <si>
    <t>C</t>
  </si>
  <si>
    <t>ck</t>
  </si>
  <si>
    <t>----------------------------------------------------------</t>
  </si>
  <si>
    <t>Jaw3</t>
  </si>
  <si>
    <t>B</t>
  </si>
  <si>
    <t>,</t>
  </si>
  <si>
    <t>Cos30</t>
  </si>
  <si>
    <t>Jaw1</t>
  </si>
  <si>
    <t>S-n1</t>
  </si>
  <si>
    <t>Sin 30</t>
  </si>
  <si>
    <t>S-n2</t>
  </si>
  <si>
    <t>S-n3</t>
  </si>
  <si>
    <t>and put between jaw J1 and part.</t>
  </si>
  <si>
    <t>&lt;TIR ADJ 3 jaw chuck.1.0&gt;</t>
  </si>
  <si>
    <t>inches or mm</t>
  </si>
  <si>
    <t>Use DTI to measure min, max, and angle clockwise from a jaw marked as J1 to max.</t>
  </si>
  <si>
    <t>See companion article for details.</t>
  </si>
  <si>
    <t>mi</t>
  </si>
  <si>
    <t>shims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</si>
</sst>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38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Fill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0" fontId="1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20" fillId="33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65" fontId="0" fillId="0" borderId="0" xfId="0" applyNumberForma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4" max="4" width="11.28125" style="0" customWidth="1"/>
    <col min="5" max="5" width="10.7109375" style="0" customWidth="1"/>
  </cols>
  <sheetData>
    <row r="1" spans="1:15" ht="18.75">
      <c r="A1" s="4" t="s">
        <v>0</v>
      </c>
      <c r="B1" s="5"/>
      <c r="C1" s="5"/>
      <c r="D1" s="5"/>
      <c r="E1" s="5"/>
      <c r="F1" s="5" t="s">
        <v>43</v>
      </c>
      <c r="G1" s="5"/>
      <c r="H1" s="5"/>
      <c r="I1" s="5"/>
      <c r="J1" s="5"/>
      <c r="K1" s="5"/>
      <c r="L1" s="5"/>
      <c r="M1" s="5"/>
      <c r="N1" s="5"/>
      <c r="O1" s="6"/>
    </row>
    <row r="2" spans="1:15" ht="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5">
      <c r="A6" s="7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5">
      <c r="A7" s="7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5">
      <c r="A8" s="7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5">
      <c r="A9" s="7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5">
      <c r="A10" s="7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5">
      <c r="A11" s="7" t="s">
        <v>10</v>
      </c>
      <c r="B11" s="8"/>
      <c r="C11" s="8"/>
      <c r="D11" s="8"/>
      <c r="E11" s="10">
        <v>1</v>
      </c>
      <c r="F11" s="8" t="s">
        <v>41</v>
      </c>
      <c r="G11" s="8"/>
      <c r="H11" s="8"/>
      <c r="I11" s="8"/>
      <c r="J11" s="8"/>
      <c r="K11" s="8"/>
      <c r="L11" s="8"/>
      <c r="M11" s="8"/>
      <c r="N11" s="8"/>
      <c r="O11" s="9"/>
    </row>
    <row r="12" spans="1:15" ht="15">
      <c r="A12" s="7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5">
      <c r="A13" s="7" t="s">
        <v>42</v>
      </c>
      <c r="B13" s="8"/>
      <c r="C13" s="8"/>
      <c r="D13" s="8"/>
      <c r="E13" s="8"/>
      <c r="F13" s="8"/>
      <c r="G13" s="8"/>
      <c r="H13" s="8"/>
      <c r="I13" s="8" t="s">
        <v>12</v>
      </c>
      <c r="J13" s="10">
        <v>0.0045</v>
      </c>
      <c r="K13" s="8" t="s">
        <v>13</v>
      </c>
      <c r="L13" s="10">
        <v>0</v>
      </c>
      <c r="M13" s="8" t="s">
        <v>14</v>
      </c>
      <c r="N13" s="10">
        <v>106</v>
      </c>
      <c r="O13" s="9" t="s">
        <v>15</v>
      </c>
    </row>
    <row r="14" spans="1:15" ht="15">
      <c r="A14" s="7" t="s">
        <v>16</v>
      </c>
      <c r="B14" s="8"/>
      <c r="C14" s="8"/>
      <c r="D14" s="11">
        <f>N19</f>
        <v>0.0009407389855317638</v>
      </c>
      <c r="E14" s="8" t="s">
        <v>39</v>
      </c>
      <c r="F14" s="8"/>
      <c r="G14" s="8"/>
      <c r="H14" s="8"/>
      <c r="I14" s="8"/>
      <c r="J14" s="8"/>
      <c r="K14" s="8"/>
      <c r="L14" s="12"/>
      <c r="M14" s="8"/>
      <c r="N14" s="8"/>
      <c r="O14" s="9"/>
    </row>
    <row r="15" spans="1:15" ht="15">
      <c r="A15" s="7" t="s">
        <v>16</v>
      </c>
      <c r="B15" s="8"/>
      <c r="C15" s="8"/>
      <c r="D15" s="11">
        <f>N21</f>
        <v>0</v>
      </c>
      <c r="E15" s="8" t="s">
        <v>17</v>
      </c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1:15" ht="15">
      <c r="A16" s="13" t="s">
        <v>16</v>
      </c>
      <c r="B16" s="14"/>
      <c r="C16" s="14"/>
      <c r="D16" s="15">
        <f>N23</f>
        <v>0.003748470024873718</v>
      </c>
      <c r="E16" s="14" t="s">
        <v>18</v>
      </c>
      <c r="F16" s="14"/>
      <c r="G16" s="14"/>
      <c r="H16" s="14"/>
      <c r="I16" s="14"/>
      <c r="J16" s="14"/>
      <c r="K16" s="14"/>
      <c r="L16" s="14"/>
      <c r="M16" s="14"/>
      <c r="N16" s="14"/>
      <c r="O16" s="16"/>
    </row>
    <row r="17" spans="1:19" ht="15">
      <c r="A17" s="1" t="s">
        <v>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>
        <f>N13*(PI()/180)</f>
        <v>1.8500490071139892</v>
      </c>
      <c r="Q17" s="1"/>
      <c r="R17" s="1" t="s">
        <v>33</v>
      </c>
      <c r="S17" s="1">
        <f>COS(PI()/6)</f>
        <v>0.8660254037844387</v>
      </c>
    </row>
    <row r="18" spans="1:20" ht="15">
      <c r="A18" s="1" t="s">
        <v>20</v>
      </c>
      <c r="B18" s="1">
        <f>E11/2</f>
        <v>0.5</v>
      </c>
      <c r="C18" s="1"/>
      <c r="D18" s="1" t="s">
        <v>21</v>
      </c>
      <c r="E18" s="1">
        <f>(J13-L13)/2</f>
        <v>0.00225</v>
      </c>
      <c r="F18" s="1"/>
      <c r="G18" s="1" t="s">
        <v>22</v>
      </c>
      <c r="H18" s="1">
        <f>E18*SIN(P17)</f>
        <v>0.0021628388158612174</v>
      </c>
      <c r="I18" s="1"/>
      <c r="J18" s="1" t="s">
        <v>23</v>
      </c>
      <c r="K18" s="1">
        <f>E18*COS(P17)</f>
        <v>-0.0006201840505882479</v>
      </c>
      <c r="L18" s="1"/>
      <c r="M18" s="17" t="s">
        <v>44</v>
      </c>
      <c r="N18" s="17" t="s">
        <v>45</v>
      </c>
      <c r="O18" s="2"/>
      <c r="P18" s="2"/>
      <c r="Q18" s="2"/>
      <c r="R18" s="1"/>
      <c r="S18" s="1" t="s">
        <v>36</v>
      </c>
      <c r="T18" s="1">
        <f>SIN(PI()/6)</f>
        <v>0.49999999999999994</v>
      </c>
    </row>
    <row r="19" spans="1:20" ht="15">
      <c r="A19" s="1" t="s">
        <v>34</v>
      </c>
      <c r="B19" s="1"/>
      <c r="C19" s="1"/>
      <c r="D19" s="1"/>
      <c r="E19" s="1"/>
      <c r="F19" s="1"/>
      <c r="G19" s="1"/>
      <c r="H19" s="1"/>
      <c r="I19" s="1"/>
      <c r="J19" s="1"/>
      <c r="K19" s="1" t="s">
        <v>35</v>
      </c>
      <c r="L19" s="20">
        <f>K18+SQRT(B18*B18-H18*H18)</f>
        <v>0.4993751380557857</v>
      </c>
      <c r="M19" s="20">
        <f>L19-$B$18</f>
        <v>-0.0006248619442142944</v>
      </c>
      <c r="N19" s="20">
        <f>M19-$M$24</f>
        <v>0.0009407389855317638</v>
      </c>
      <c r="O19" s="3"/>
      <c r="P19" s="3"/>
      <c r="Q19" s="3"/>
      <c r="R19" s="1"/>
      <c r="S19" s="1"/>
      <c r="T19" s="1"/>
    </row>
    <row r="20" spans="1:2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0"/>
      <c r="M20" s="20"/>
      <c r="N20" s="20"/>
      <c r="O20" s="3"/>
      <c r="P20" s="3"/>
      <c r="Q20" s="3"/>
      <c r="R20" s="1"/>
      <c r="S20" s="1"/>
      <c r="T20" s="1"/>
    </row>
    <row r="21" spans="1:16" ht="15">
      <c r="A21" s="1" t="s">
        <v>24</v>
      </c>
      <c r="B21" s="1" t="s">
        <v>25</v>
      </c>
      <c r="C21" s="1">
        <f>S17*S17+T18*T18</f>
        <v>1</v>
      </c>
      <c r="D21" s="1"/>
      <c r="E21" s="1" t="s">
        <v>26</v>
      </c>
      <c r="F21" s="1">
        <f>2*H18*S17+2*K18*T18</f>
        <v>0.0031259626670654883</v>
      </c>
      <c r="G21" s="1"/>
      <c r="H21" s="1" t="s">
        <v>27</v>
      </c>
      <c r="I21" s="1">
        <f>H18*H18+K18*K18-B18*B18</f>
        <v>-0.2499949375</v>
      </c>
      <c r="J21" s="1"/>
      <c r="K21" s="1" t="s">
        <v>37</v>
      </c>
      <c r="L21" s="20">
        <f>(-F21+SQRT(F21*F21-4*C21*I21))/(2*C21)</f>
        <v>0.49843439907025394</v>
      </c>
      <c r="M21" s="20">
        <f>L21-$B$18</f>
        <v>-0.0015656009297460582</v>
      </c>
      <c r="N21" s="20">
        <f>M21-$M$24</f>
        <v>0</v>
      </c>
      <c r="O21" s="18" t="s">
        <v>28</v>
      </c>
      <c r="P21" s="19">
        <f>L21*L21*C21+L21*F21+I21</f>
        <v>0</v>
      </c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0"/>
      <c r="M22" s="20"/>
      <c r="N22" s="20"/>
      <c r="O22" s="18"/>
      <c r="P22" s="19"/>
    </row>
    <row r="23" spans="1:16" ht="15">
      <c r="A23" s="1" t="s">
        <v>30</v>
      </c>
      <c r="B23" s="1" t="s">
        <v>25</v>
      </c>
      <c r="C23" s="1">
        <f>S17*S17+T18*T18</f>
        <v>1</v>
      </c>
      <c r="D23" s="1"/>
      <c r="E23" s="1" t="s">
        <v>31</v>
      </c>
      <c r="F23" s="1">
        <f>-2*H18*S17+2*K18*T18</f>
        <v>-0.004366330768241984</v>
      </c>
      <c r="G23" s="1"/>
      <c r="H23" s="1" t="s">
        <v>27</v>
      </c>
      <c r="I23" s="1">
        <f>-B18*B18+H18*H18+K18*K18</f>
        <v>-0.2499949375</v>
      </c>
      <c r="J23" s="1"/>
      <c r="K23" s="1" t="s">
        <v>38</v>
      </c>
      <c r="L23" s="20">
        <f>(-F23+SQRT(F23*F23-4*C23*I23))/(2*C23)</f>
        <v>0.5021828690951277</v>
      </c>
      <c r="M23" s="20">
        <f>L23-$B$18</f>
        <v>0.0021828690951276597</v>
      </c>
      <c r="N23" s="20">
        <f>M23-$M$24</f>
        <v>0.003748470024873718</v>
      </c>
      <c r="O23" s="18" t="s">
        <v>28</v>
      </c>
      <c r="P23" s="19">
        <f>C23*L23*L23+F23*L23+I23</f>
        <v>0</v>
      </c>
    </row>
    <row r="24" spans="1:20" ht="15">
      <c r="A24" s="1"/>
      <c r="B24" s="1"/>
      <c r="C24" s="1"/>
      <c r="D24" s="1"/>
      <c r="E24" s="1"/>
      <c r="F24" s="1" t="s">
        <v>32</v>
      </c>
      <c r="G24" s="1"/>
      <c r="H24" s="1"/>
      <c r="I24" s="1"/>
      <c r="J24" s="1"/>
      <c r="K24" s="1"/>
      <c r="L24" s="20"/>
      <c r="M24" s="20">
        <f>(MIN(M19:M23))</f>
        <v>-0.0015656009297460582</v>
      </c>
      <c r="N24" s="20"/>
      <c r="O24" s="1"/>
      <c r="P24" s="1"/>
      <c r="Q24" s="1"/>
      <c r="R24" s="1"/>
      <c r="S24" s="1"/>
      <c r="T24" s="1"/>
    </row>
    <row r="25" spans="1:20" ht="15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2009-11-05T14:49:04Z</dcterms:created>
  <dcterms:modified xsi:type="dcterms:W3CDTF">2015-12-17T16:40:08Z</dcterms:modified>
  <cp:category/>
  <cp:version/>
  <cp:contentType/>
  <cp:contentStatus/>
</cp:coreProperties>
</file>