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<sst xmlns="http://schemas.openxmlformats.org/spreadsheetml/2006/main" count="30" uniqueCount="29">
  <si>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r2</t>
  </si>
  <si>
    <t>R=r+r2</t>
  </si>
  <si>
    <t>T=R*tan(a)</t>
  </si>
  <si>
    <t>b=90-a</t>
  </si>
  <si>
    <t>Offset</t>
  </si>
  <si>
    <t>L</t>
  </si>
  <si>
    <t>t1</t>
  </si>
  <si>
    <t>Thickness at wheel end</t>
  </si>
  <si>
    <t>Thickness at hub end</t>
  </si>
  <si>
    <t>t2</t>
  </si>
  <si>
    <t>a</t>
  </si>
  <si>
    <t>taper angle of spoke(one side to center line)</t>
  </si>
  <si>
    <t>Calculation of taper angle of spoke</t>
  </si>
  <si>
    <t>lenth of spoke measured from center of wheel to rim</t>
  </si>
  <si>
    <t>length of spoke from inside of rim to outside of hub</t>
  </si>
  <si>
    <t>Calculate Rotary Table Offset</t>
  </si>
  <si>
    <t>(r2 is the length of spoke measured from center of hub to inside of rim)</t>
  </si>
  <si>
    <t>Offset=Tsin(b)</t>
  </si>
  <si>
    <t>r</t>
  </si>
  <si>
    <t>R</t>
  </si>
  <si>
    <t>T</t>
  </si>
  <si>
    <t>offset</t>
  </si>
  <si>
    <t>(excel works in radians rather than degrees)</t>
  </si>
  <si>
    <t>Notes:</t>
  </si>
  <si>
    <t xml:space="preserve">thicknesses of spokes must be measured perpendicular to radius of wheel. And at intersection of hub and rim </t>
  </si>
  <si>
    <t>Formulas</t>
  </si>
  <si>
    <t xml:space="preserve">Offset is effectively equal to T in this example </t>
  </si>
  <si>
    <t>t=t1/2</t>
  </si>
  <si>
    <t>Input cells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</si>
</sst>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8</xdr:row>
      <xdr:rowOff>0</xdr:rowOff>
    </xdr:from>
    <xdr:to>
      <xdr:col>17</xdr:col>
      <xdr:colOff>209550</xdr:colOff>
      <xdr:row>50</xdr:row>
      <xdr:rowOff>114300</xdr:rowOff>
    </xdr:to>
    <xdr:sp>
      <xdr:nvSpPr>
        <xdr:cNvPr id="1" name="Oval 29"/>
        <xdr:cNvSpPr>
          <a:spLocks/>
        </xdr:cNvSpPr>
      </xdr:nvSpPr>
      <xdr:spPr>
        <a:xfrm>
          <a:off x="3933825" y="1295400"/>
          <a:ext cx="7315200" cy="6943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25</xdr:row>
      <xdr:rowOff>95250</xdr:rowOff>
    </xdr:from>
    <xdr:to>
      <xdr:col>11</xdr:col>
      <xdr:colOff>152400</xdr:colOff>
      <xdr:row>34</xdr:row>
      <xdr:rowOff>133350</xdr:rowOff>
    </xdr:to>
    <xdr:sp>
      <xdr:nvSpPr>
        <xdr:cNvPr id="2" name="Line 17"/>
        <xdr:cNvSpPr>
          <a:spLocks/>
        </xdr:cNvSpPr>
      </xdr:nvSpPr>
      <xdr:spPr>
        <a:xfrm flipH="1" flipV="1">
          <a:off x="1905000" y="4143375"/>
          <a:ext cx="56292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152400</xdr:rowOff>
    </xdr:from>
    <xdr:to>
      <xdr:col>11</xdr:col>
      <xdr:colOff>542925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>
          <a:off x="2019300" y="3876675"/>
          <a:ext cx="5905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23</xdr:row>
      <xdr:rowOff>152400</xdr:rowOff>
    </xdr:from>
    <xdr:to>
      <xdr:col>12</xdr:col>
      <xdr:colOff>152400</xdr:colOff>
      <xdr:row>23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028825" y="3876675"/>
          <a:ext cx="611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24</xdr:row>
      <xdr:rowOff>0</xdr:rowOff>
    </xdr:from>
    <xdr:to>
      <xdr:col>12</xdr:col>
      <xdr:colOff>133350</xdr:colOff>
      <xdr:row>31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7753350" y="3886200"/>
          <a:ext cx="3714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24</xdr:row>
      <xdr:rowOff>0</xdr:rowOff>
    </xdr:from>
    <xdr:to>
      <xdr:col>5</xdr:col>
      <xdr:colOff>352425</xdr:colOff>
      <xdr:row>26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3962400" y="3886200"/>
          <a:ext cx="114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20</xdr:row>
      <xdr:rowOff>66675</xdr:rowOff>
    </xdr:from>
    <xdr:to>
      <xdr:col>10</xdr:col>
      <xdr:colOff>123825</xdr:colOff>
      <xdr:row>22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695825" y="3305175"/>
          <a:ext cx="2200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t=1/2 thickness of thin end of spoke
</a:t>
          </a:r>
        </a:p>
      </xdr:txBody>
    </xdr:sp>
    <xdr:clientData/>
  </xdr:twoCellAnchor>
  <xdr:twoCellAnchor>
    <xdr:from>
      <xdr:col>5</xdr:col>
      <xdr:colOff>400050</xdr:colOff>
      <xdr:row>21</xdr:row>
      <xdr:rowOff>142875</xdr:rowOff>
    </xdr:from>
    <xdr:to>
      <xdr:col>6</xdr:col>
      <xdr:colOff>438150</xdr:colOff>
      <xdr:row>24</xdr:row>
      <xdr:rowOff>95250</xdr:rowOff>
    </xdr:to>
    <xdr:sp>
      <xdr:nvSpPr>
        <xdr:cNvPr id="8" name="Line 9"/>
        <xdr:cNvSpPr>
          <a:spLocks/>
        </xdr:cNvSpPr>
      </xdr:nvSpPr>
      <xdr:spPr>
        <a:xfrm flipH="1">
          <a:off x="4124325" y="3543300"/>
          <a:ext cx="647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25</xdr:row>
      <xdr:rowOff>0</xdr:rowOff>
    </xdr:from>
    <xdr:to>
      <xdr:col>5</xdr:col>
      <xdr:colOff>171450</xdr:colOff>
      <xdr:row>27</xdr:row>
      <xdr:rowOff>57150</xdr:rowOff>
    </xdr:to>
    <xdr:sp>
      <xdr:nvSpPr>
        <xdr:cNvPr id="9" name="Line 11"/>
        <xdr:cNvSpPr>
          <a:spLocks/>
        </xdr:cNvSpPr>
      </xdr:nvSpPr>
      <xdr:spPr>
        <a:xfrm flipH="1" flipV="1">
          <a:off x="1952625" y="4048125"/>
          <a:ext cx="1943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142875</xdr:rowOff>
    </xdr:from>
    <xdr:to>
      <xdr:col>2</xdr:col>
      <xdr:colOff>228600</xdr:colOff>
      <xdr:row>35</xdr:row>
      <xdr:rowOff>114300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514350" y="5486400"/>
          <a:ext cx="819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r=t/tan(a)</a:t>
          </a:r>
        </a:p>
      </xdr:txBody>
    </xdr:sp>
    <xdr:clientData/>
  </xdr:twoCellAnchor>
  <xdr:twoCellAnchor>
    <xdr:from>
      <xdr:col>1</xdr:col>
      <xdr:colOff>561975</xdr:colOff>
      <xdr:row>18</xdr:row>
      <xdr:rowOff>104775</xdr:rowOff>
    </xdr:from>
    <xdr:to>
      <xdr:col>4</xdr:col>
      <xdr:colOff>266700</xdr:colOff>
      <xdr:row>20</xdr:row>
      <xdr:rowOff>133350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057275" y="3019425"/>
          <a:ext cx="1533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a=angle between radius and edge of spoke
</a:t>
          </a:r>
        </a:p>
      </xdr:txBody>
    </xdr:sp>
    <xdr:clientData/>
  </xdr:twoCellAnchor>
  <xdr:twoCellAnchor>
    <xdr:from>
      <xdr:col>3</xdr:col>
      <xdr:colOff>257175</xdr:colOff>
      <xdr:row>21</xdr:row>
      <xdr:rowOff>133350</xdr:rowOff>
    </xdr:from>
    <xdr:to>
      <xdr:col>4</xdr:col>
      <xdr:colOff>171450</xdr:colOff>
      <xdr:row>24</xdr:row>
      <xdr:rowOff>28575</xdr:rowOff>
    </xdr:to>
    <xdr:sp>
      <xdr:nvSpPr>
        <xdr:cNvPr id="12" name="Line 15"/>
        <xdr:cNvSpPr>
          <a:spLocks/>
        </xdr:cNvSpPr>
      </xdr:nvSpPr>
      <xdr:spPr>
        <a:xfrm>
          <a:off x="1971675" y="3533775"/>
          <a:ext cx="523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142875</xdr:rowOff>
    </xdr:from>
    <xdr:to>
      <xdr:col>8</xdr:col>
      <xdr:colOff>304800</xdr:colOff>
      <xdr:row>32</xdr:row>
      <xdr:rowOff>28575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5629275" y="500062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12</xdr:col>
      <xdr:colOff>76200</xdr:colOff>
      <xdr:row>26</xdr:row>
      <xdr:rowOff>142875</xdr:rowOff>
    </xdr:from>
    <xdr:to>
      <xdr:col>12</xdr:col>
      <xdr:colOff>304800</xdr:colOff>
      <xdr:row>28</xdr:row>
      <xdr:rowOff>28575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8067675" y="435292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5</xdr:col>
      <xdr:colOff>228600</xdr:colOff>
      <xdr:row>26</xdr:row>
      <xdr:rowOff>142875</xdr:rowOff>
    </xdr:from>
    <xdr:to>
      <xdr:col>11</xdr:col>
      <xdr:colOff>238125</xdr:colOff>
      <xdr:row>33</xdr:row>
      <xdr:rowOff>47625</xdr:rowOff>
    </xdr:to>
    <xdr:sp>
      <xdr:nvSpPr>
        <xdr:cNvPr id="15" name="Line 23"/>
        <xdr:cNvSpPr>
          <a:spLocks/>
        </xdr:cNvSpPr>
      </xdr:nvSpPr>
      <xdr:spPr>
        <a:xfrm>
          <a:off x="3952875" y="4352925"/>
          <a:ext cx="36671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29</xdr:row>
      <xdr:rowOff>47625</xdr:rowOff>
    </xdr:from>
    <xdr:to>
      <xdr:col>8</xdr:col>
      <xdr:colOff>304800</xdr:colOff>
      <xdr:row>30</xdr:row>
      <xdr:rowOff>95250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5629275" y="474345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>
    <xdr:from>
      <xdr:col>12</xdr:col>
      <xdr:colOff>38100</xdr:colOff>
      <xdr:row>22</xdr:row>
      <xdr:rowOff>66675</xdr:rowOff>
    </xdr:from>
    <xdr:to>
      <xdr:col>12</xdr:col>
      <xdr:colOff>209550</xdr:colOff>
      <xdr:row>24</xdr:row>
      <xdr:rowOff>76200</xdr:rowOff>
    </xdr:to>
    <xdr:sp>
      <xdr:nvSpPr>
        <xdr:cNvPr id="17" name="Line 24"/>
        <xdr:cNvSpPr>
          <a:spLocks/>
        </xdr:cNvSpPr>
      </xdr:nvSpPr>
      <xdr:spPr>
        <a:xfrm flipH="1">
          <a:off x="8029575" y="36290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24</xdr:row>
      <xdr:rowOff>0</xdr:rowOff>
    </xdr:from>
    <xdr:to>
      <xdr:col>11</xdr:col>
      <xdr:colOff>342900</xdr:colOff>
      <xdr:row>31</xdr:row>
      <xdr:rowOff>47625</xdr:rowOff>
    </xdr:to>
    <xdr:sp>
      <xdr:nvSpPr>
        <xdr:cNvPr id="18" name="Line 25"/>
        <xdr:cNvSpPr>
          <a:spLocks/>
        </xdr:cNvSpPr>
      </xdr:nvSpPr>
      <xdr:spPr>
        <a:xfrm>
          <a:off x="7686675" y="3886200"/>
          <a:ext cx="381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26</xdr:row>
      <xdr:rowOff>66675</xdr:rowOff>
    </xdr:from>
    <xdr:to>
      <xdr:col>14</xdr:col>
      <xdr:colOff>0</xdr:colOff>
      <xdr:row>26</xdr:row>
      <xdr:rowOff>133350</xdr:rowOff>
    </xdr:to>
    <xdr:sp>
      <xdr:nvSpPr>
        <xdr:cNvPr id="19" name="Line 26"/>
        <xdr:cNvSpPr>
          <a:spLocks/>
        </xdr:cNvSpPr>
      </xdr:nvSpPr>
      <xdr:spPr>
        <a:xfrm flipH="1">
          <a:off x="7772400" y="4276725"/>
          <a:ext cx="14382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25</xdr:row>
      <xdr:rowOff>66675</xdr:rowOff>
    </xdr:from>
    <xdr:to>
      <xdr:col>4</xdr:col>
      <xdr:colOff>381000</xdr:colOff>
      <xdr:row>26</xdr:row>
      <xdr:rowOff>123825</xdr:rowOff>
    </xdr:to>
    <xdr:sp>
      <xdr:nvSpPr>
        <xdr:cNvPr id="20" name="TextBox 7"/>
        <xdr:cNvSpPr txBox="1">
          <a:spLocks noChangeArrowheads="1"/>
        </xdr:cNvSpPr>
      </xdr:nvSpPr>
      <xdr:spPr>
        <a:xfrm>
          <a:off x="2476500" y="411480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171450</xdr:colOff>
      <xdr:row>7</xdr:row>
      <xdr:rowOff>142875</xdr:rowOff>
    </xdr:from>
    <xdr:to>
      <xdr:col>2</xdr:col>
      <xdr:colOff>304800</xdr:colOff>
      <xdr:row>18</xdr:row>
      <xdr:rowOff>19050</xdr:rowOff>
    </xdr:to>
    <xdr:sp>
      <xdr:nvSpPr>
        <xdr:cNvPr id="21" name="Line 27"/>
        <xdr:cNvSpPr>
          <a:spLocks/>
        </xdr:cNvSpPr>
      </xdr:nvSpPr>
      <xdr:spPr>
        <a:xfrm>
          <a:off x="666750" y="1276350"/>
          <a:ext cx="7429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45</xdr:row>
      <xdr:rowOff>66675</xdr:rowOff>
    </xdr:from>
    <xdr:to>
      <xdr:col>12</xdr:col>
      <xdr:colOff>104775</xdr:colOff>
      <xdr:row>47</xdr:row>
      <xdr:rowOff>85725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7172325" y="7381875"/>
          <a:ext cx="923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inside of rim
</a:t>
          </a:r>
        </a:p>
      </xdr:txBody>
    </xdr:sp>
    <xdr:clientData/>
  </xdr:twoCellAnchor>
  <xdr:twoCellAnchor>
    <xdr:from>
      <xdr:col>11</xdr:col>
      <xdr:colOff>590550</xdr:colOff>
      <xdr:row>47</xdr:row>
      <xdr:rowOff>28575</xdr:rowOff>
    </xdr:from>
    <xdr:to>
      <xdr:col>13</xdr:col>
      <xdr:colOff>333375</xdr:colOff>
      <xdr:row>49</xdr:row>
      <xdr:rowOff>19050</xdr:rowOff>
    </xdr:to>
    <xdr:sp>
      <xdr:nvSpPr>
        <xdr:cNvPr id="23" name="Line 31"/>
        <xdr:cNvSpPr>
          <a:spLocks/>
        </xdr:cNvSpPr>
      </xdr:nvSpPr>
      <xdr:spPr>
        <a:xfrm>
          <a:off x="7972425" y="7667625"/>
          <a:ext cx="962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20</xdr:row>
      <xdr:rowOff>152400</xdr:rowOff>
    </xdr:from>
    <xdr:to>
      <xdr:col>13</xdr:col>
      <xdr:colOff>133350</xdr:colOff>
      <xdr:row>22</xdr:row>
      <xdr:rowOff>19050</xdr:rowOff>
    </xdr:to>
    <xdr:sp>
      <xdr:nvSpPr>
        <xdr:cNvPr id="24" name="TextBox 33"/>
        <xdr:cNvSpPr txBox="1">
          <a:spLocks noChangeArrowheads="1"/>
        </xdr:cNvSpPr>
      </xdr:nvSpPr>
      <xdr:spPr>
        <a:xfrm>
          <a:off x="8048625" y="3390900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b=90-a</a:t>
          </a:r>
        </a:p>
      </xdr:txBody>
    </xdr:sp>
    <xdr:clientData/>
  </xdr:twoCellAnchor>
  <xdr:twoCellAnchor>
    <xdr:from>
      <xdr:col>14</xdr:col>
      <xdr:colOff>104775</xdr:colOff>
      <xdr:row>25</xdr:row>
      <xdr:rowOff>114300</xdr:rowOff>
    </xdr:from>
    <xdr:to>
      <xdr:col>15</xdr:col>
      <xdr:colOff>600075</xdr:colOff>
      <xdr:row>27</xdr:row>
      <xdr:rowOff>0</xdr:rowOff>
    </xdr:to>
    <xdr:sp>
      <xdr:nvSpPr>
        <xdr:cNvPr id="25" name="TextBox 34"/>
        <xdr:cNvSpPr txBox="1">
          <a:spLocks noChangeArrowheads="1"/>
        </xdr:cNvSpPr>
      </xdr:nvSpPr>
      <xdr:spPr>
        <a:xfrm>
          <a:off x="9315450" y="4162425"/>
          <a:ext cx="1104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Offset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1">
      <selection activeCell="K3" sqref="K3:M5"/>
    </sheetView>
  </sheetViews>
  <sheetFormatPr defaultColWidth="9.140625" defaultRowHeight="12.75"/>
  <cols>
    <col min="1" max="1" width="7.421875" style="0" customWidth="1"/>
    <col min="5" max="5" width="21.00390625" style="0" customWidth="1"/>
  </cols>
  <sheetData>
    <row r="1" spans="1:2" ht="12.75">
      <c r="A1" s="6"/>
      <c r="B1" t="s">
        <v>28</v>
      </c>
    </row>
    <row r="4" ht="12.75">
      <c r="B4" s="4" t="s">
        <v>12</v>
      </c>
    </row>
    <row r="5" spans="2:4" ht="12.75">
      <c r="B5" t="s">
        <v>5</v>
      </c>
      <c r="C5" s="6">
        <v>2</v>
      </c>
      <c r="D5" t="s">
        <v>14</v>
      </c>
    </row>
    <row r="6" spans="2:4" ht="12.75">
      <c r="B6" t="s">
        <v>6</v>
      </c>
      <c r="C6" s="6">
        <v>0.125</v>
      </c>
      <c r="D6" t="s">
        <v>7</v>
      </c>
    </row>
    <row r="7" spans="2:4" ht="12.75">
      <c r="B7" t="s">
        <v>9</v>
      </c>
      <c r="C7" s="6">
        <v>0.25</v>
      </c>
      <c r="D7" t="s">
        <v>8</v>
      </c>
    </row>
    <row r="8" spans="2:4" ht="12.75">
      <c r="B8" t="s">
        <v>10</v>
      </c>
      <c r="C8" s="5">
        <f>ATAN((C7-C6)/2/C5)</f>
        <v>0.031239833430268277</v>
      </c>
      <c r="D8" t="s">
        <v>11</v>
      </c>
    </row>
    <row r="10" spans="2:3" ht="12.75">
      <c r="B10" t="s">
        <v>0</v>
      </c>
      <c r="C10" t="s">
        <v>13</v>
      </c>
    </row>
    <row r="22" ht="12.75">
      <c r="M22" s="2" t="s">
        <v>3</v>
      </c>
    </row>
    <row r="27" ht="12.75">
      <c r="O27" t="s">
        <v>4</v>
      </c>
    </row>
    <row r="33" ht="12.75">
      <c r="B33" s="4" t="s">
        <v>25</v>
      </c>
    </row>
    <row r="35" spans="1:5" ht="12.75">
      <c r="A35">
        <v>1</v>
      </c>
      <c r="D35" t="s">
        <v>27</v>
      </c>
      <c r="E35">
        <f>0.125/2/TAN(C8)</f>
        <v>2</v>
      </c>
    </row>
    <row r="37" spans="1:2" ht="15">
      <c r="A37">
        <v>2</v>
      </c>
      <c r="B37" s="1" t="s">
        <v>1</v>
      </c>
    </row>
    <row r="39" spans="1:2" ht="12.75">
      <c r="A39">
        <v>3</v>
      </c>
      <c r="B39" t="s">
        <v>2</v>
      </c>
    </row>
    <row r="40" spans="1:2" ht="12.75">
      <c r="A40">
        <v>4</v>
      </c>
      <c r="B40" t="s">
        <v>17</v>
      </c>
    </row>
    <row r="42" ht="12.75">
      <c r="B42" t="s">
        <v>16</v>
      </c>
    </row>
    <row r="45" ht="12.75">
      <c r="A45" s="4" t="s">
        <v>15</v>
      </c>
    </row>
    <row r="46" spans="1:2" ht="12.75">
      <c r="A46" t="s">
        <v>0</v>
      </c>
      <c r="B46" s="6">
        <v>2.5</v>
      </c>
    </row>
    <row r="47" spans="1:2" ht="12.75">
      <c r="A47" t="s">
        <v>18</v>
      </c>
      <c r="B47">
        <f>+C6/2/TAN(C8)</f>
        <v>2</v>
      </c>
    </row>
    <row r="48" spans="1:2" ht="12.75">
      <c r="A48" t="s">
        <v>19</v>
      </c>
      <c r="B48">
        <f>+B47+B46</f>
        <v>4.5</v>
      </c>
    </row>
    <row r="49" spans="1:2" ht="12.75">
      <c r="A49" t="s">
        <v>20</v>
      </c>
      <c r="B49">
        <f>+B48*TAN(C8)</f>
        <v>0.140625</v>
      </c>
    </row>
    <row r="50" spans="1:3" ht="12.75">
      <c r="A50" t="s">
        <v>21</v>
      </c>
      <c r="B50">
        <f>+B49*SIN(PI()/2-C8)</f>
        <v>0.14055638569974546</v>
      </c>
      <c r="C50" t="s">
        <v>22</v>
      </c>
    </row>
    <row r="52" ht="12.75">
      <c r="E52" s="3"/>
    </row>
    <row r="54" spans="1:2" ht="12.75">
      <c r="A54" t="s">
        <v>23</v>
      </c>
      <c r="B54" t="s">
        <v>24</v>
      </c>
    </row>
    <row r="55" ht="12.75">
      <c r="B55" t="s">
        <v>26</v>
      </c>
    </row>
  </sheetData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ATCO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uh5l</dc:creator>
  <cp:keywords/>
  <dc:description/>
  <cp:lastModifiedBy>Rick Sparber</cp:lastModifiedBy>
  <cp:lastPrinted>2009-09-06T13:23:41Z</cp:lastPrinted>
  <dcterms:created xsi:type="dcterms:W3CDTF">2009-09-04T14:04:28Z</dcterms:created>
  <dcterms:modified xsi:type="dcterms:W3CDTF">2009-09-04T18:43:30Z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